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pxfil01\desnbah\Environnement\Bureau\MC Moll\"/>
    </mc:Choice>
  </mc:AlternateContent>
  <bookViews>
    <workbookView xWindow="0" yWindow="0" windowWidth="15525" windowHeight="10860" tabRatio="756"/>
  </bookViews>
  <sheets>
    <sheet name="Questionnaire" sheetId="8" r:id="rId1"/>
    <sheet name="Synthèse" sheetId="9" r:id="rId2"/>
  </sheets>
  <definedNames>
    <definedName name="_xlnm.Print_Area" localSheetId="0">Questionnaire!$A$1:$F$47</definedName>
  </definedNames>
  <calcPr calcId="162913"/>
</workbook>
</file>

<file path=xl/calcChain.xml><?xml version="1.0" encoding="utf-8"?>
<calcChain xmlns="http://schemas.openxmlformats.org/spreadsheetml/2006/main">
  <c r="F5" i="8" l="1"/>
  <c r="F6" i="8"/>
  <c r="F7" i="8"/>
  <c r="G7" i="8" s="1"/>
  <c r="B3" i="9" s="1"/>
  <c r="F8" i="8"/>
  <c r="F9" i="8"/>
  <c r="F10" i="8"/>
  <c r="F11" i="8"/>
  <c r="F12" i="8"/>
  <c r="F4" i="8" l="1"/>
  <c r="G4" i="8" s="1"/>
  <c r="B2" i="9" s="1"/>
  <c r="F37" i="8"/>
  <c r="F38" i="8"/>
  <c r="F39" i="8"/>
  <c r="F40" i="8"/>
  <c r="F41" i="8"/>
  <c r="F42" i="8"/>
  <c r="F43" i="8"/>
  <c r="F13" i="8"/>
  <c r="G12" i="8" s="1"/>
  <c r="B4" i="9" s="1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G35" i="8" s="1"/>
  <c r="B9" i="9" s="1"/>
  <c r="F36" i="8"/>
  <c r="D55" i="8"/>
  <c r="G31" i="8" l="1"/>
  <c r="B8" i="9" s="1"/>
  <c r="G23" i="8"/>
  <c r="B6" i="9" s="1"/>
  <c r="G40" i="8"/>
  <c r="G26" i="8"/>
  <c r="B7" i="9" s="1"/>
  <c r="G16" i="8"/>
  <c r="E44" i="8"/>
  <c r="E47" i="8" s="1"/>
  <c r="D80" i="8" s="1"/>
  <c r="D82" i="8" s="1"/>
  <c r="B5" i="9"/>
  <c r="B10" i="9"/>
  <c r="B11" i="9" l="1"/>
  <c r="D79" i="8"/>
</calcChain>
</file>

<file path=xl/sharedStrings.xml><?xml version="1.0" encoding="utf-8"?>
<sst xmlns="http://schemas.openxmlformats.org/spreadsheetml/2006/main" count="119" uniqueCount="71">
  <si>
    <t>EVALUATION</t>
  </si>
  <si>
    <t>PREVENTION DES RISQUES EN CHIRURGIE BOVINE : AUTO-EVALUATION</t>
  </si>
  <si>
    <t>AVANT L'INTERVENTION</t>
  </si>
  <si>
    <t>PENDANT L'INTERVENTION</t>
  </si>
  <si>
    <t>APRES L'INTERVENTION</t>
  </si>
  <si>
    <t>Je m'appuie en premier lieu sur un examen clinique (ou obstétrical, le cas échéant) détaillé pour établir un diagnostic</t>
  </si>
  <si>
    <t>En cas d'infection, je réalise un bilan d'extension</t>
  </si>
  <si>
    <t>Je recherche systématiquement les contre-indications potentielles à l'intervention</t>
  </si>
  <si>
    <t xml:space="preserve"> J'expose à l'éleveur les solutions thérapeutiques et leurs coûts respectifs</t>
  </si>
  <si>
    <t>J'ai une discussion bénéfice-risque avec l 'éleveur</t>
  </si>
  <si>
    <t>J'obtiens le consentement formel (tracé) de l'éleveur préalablement éclairé</t>
  </si>
  <si>
    <t>Je n'hésite pas à confier cette intervention à un confrère plus spécialisé, plus expérimenté le cas échéant</t>
  </si>
  <si>
    <t>Pour une intervention que je n'effectue pas en routine, je fais appel à des aides cognitives</t>
  </si>
  <si>
    <t xml:space="preserve">En obstétrique, avant la césarienne, je vérifie la vitalité du fœtus, j'en informe l'éleveur </t>
  </si>
  <si>
    <t>En obstétrique, avant la césarienne, je vérifie l'absence de lésions, notamment iatrogènes, des voies génitales; j'informe l'éleveur</t>
  </si>
  <si>
    <t>Les interventions (hors urgences) sont toujours programmées dans un temps compatible avec une réalisation dans des conditions sereines (durée, planning, stress)</t>
  </si>
  <si>
    <t>Je donne des instructions en vue d'une bonne préparation hygiénique et médicale de l'animal:hydratation, antibioprophylaxie, etc…</t>
  </si>
  <si>
    <t>Je requiers l'assistance d'un nombre  adapté de personnes expérimentées ou habituées</t>
  </si>
  <si>
    <t xml:space="preserve">Je donne des instructions fermes en vue d'une bonne préparation de l’environnement opératoire : choix du local, nettoyage, rangement, aménagement, éclairage, table, matériel de contention; emplacement suffisamment spacieux et éclairé, confort thermique, eau propre, linges propres... </t>
  </si>
  <si>
    <t>Le matériel chirurgical est  conditionné et stérilisé  selon des règles préétablies</t>
  </si>
  <si>
    <t>J'utilise un protocole de biosécurité entre chaque intervention, entre chaque exploitation</t>
  </si>
  <si>
    <t>Je m'assure que la sécurité des personnes intervenant autour de l'animal est assurée , je dispose de protocole ou de directives en ce sens (sécurité et confort d'exécution)</t>
  </si>
  <si>
    <t>Je m'assure que la sécurité de l'animal est prise en compte grâce à  des modalités de contention protocolisées (sécurité et confort de l'animal)</t>
  </si>
  <si>
    <t>Je m'assure d'une bonne préparation cutanée de l'animal</t>
  </si>
  <si>
    <t>En matière d'aneshésie, je n'utilise que  des médicaments autorisés dans l’espèce bovine</t>
  </si>
  <si>
    <t>J'applique un protocole d'anesthésie éprouvé et  auquel je suis habitué</t>
  </si>
  <si>
    <t>Je dispose d'une voie veineuse disponible en cas de nécessité de perfusion per- ou post-opératoire</t>
  </si>
  <si>
    <t xml:space="preserve">Le choix de la voie d’abord  résulte d'une réflexion diagnostique pré-opératoire </t>
  </si>
  <si>
    <t>Je privilégie les techiques opératoires courtes</t>
  </si>
  <si>
    <t xml:space="preserve">Je valide régulièrement les conditions de conservation, péremption  et  transport de mes consommables, en particulier le matériel de suture </t>
  </si>
  <si>
    <t>Je verifie régulièrement la qualité de mes nœuds</t>
  </si>
  <si>
    <t>Je pratique une antibiothérapie/ antibioprophylaxie raisonnée</t>
  </si>
  <si>
    <t>Je rappelle à l'éleveur la liste des principales complications immédiates qui peuvent se produire.</t>
  </si>
  <si>
    <t>J'indique à l'éleveur, par oral et au besoin par écrit, les consignes de surveillance immédiate du réveil anesthésique: critères simples et limités d’évaluation de la progression normale du réveil</t>
  </si>
  <si>
    <t>Je délivre par écrit l’énumération d’indicateurs de surveillance («clignotants ») post-opératoires et les signes d'alerte pour déclencher à temps l’intervention du praticien</t>
  </si>
  <si>
    <t>Je délivre une ordonnance pour chaque prescription médicamenteuse (comportant mention expresse des médicaments utilisés pour l'intervention (dénomination, doses et répartition )</t>
  </si>
  <si>
    <t xml:space="preserve">Je délivre des consignes orales et écrites pour la prescription  des mesures de contention post-opératoire </t>
  </si>
  <si>
    <t xml:space="preserve">Je délivre des consignes orales et  écrites   pour la prescription des mesures hygiéniques (soins de confort, paillage, ambiance atmosphérique, conditions de reprise des mouvements...) et des mesures sanitaires éventuelles </t>
  </si>
  <si>
    <t>J'indique les conditions d'appel du praticien ou du service d'urgence en cas de nécessité d'urgence</t>
  </si>
  <si>
    <t xml:space="preserve">Je réalise au moins une visite post opératoire </t>
  </si>
  <si>
    <t>Je réalise une revue régulière des résultats de mes interventions</t>
  </si>
  <si>
    <t>Je suis abonné à une revue professionnelle ou à un programme de formation continue en chirurgie bovine</t>
  </si>
  <si>
    <t>Je fais évoluer mes protocoles opératoires en fonction des données acquises de la science</t>
  </si>
  <si>
    <t>Sûr</t>
  </si>
  <si>
    <t>Risques avérés</t>
  </si>
  <si>
    <t>Danger</t>
  </si>
  <si>
    <t>Résultats en jauge</t>
  </si>
  <si>
    <t xml:space="preserve">Peu de risques </t>
  </si>
  <si>
    <t>Zone vierge</t>
  </si>
  <si>
    <t>Aiguille</t>
  </si>
  <si>
    <t>Position aiguille</t>
  </si>
  <si>
    <t>Largeur</t>
  </si>
  <si>
    <t>Zone transparente</t>
  </si>
  <si>
    <t>J'évalue la satisfaction de mes clients</t>
  </si>
  <si>
    <t>Je délivre des consignes orales et écrites pour la reprise de l'abreuvement et de l'alimentation; je prescris autant que de besoin des mesures nutritionnelles</t>
  </si>
  <si>
    <t>Résultat</t>
  </si>
  <si>
    <t xml:space="preserve">Résultat de l'enquête d'auto - évaluation - le niveau de risque est : </t>
  </si>
  <si>
    <t>Total</t>
  </si>
  <si>
    <t>Diagnostic</t>
  </si>
  <si>
    <t>Information pré-opératoire</t>
  </si>
  <si>
    <t>Organisation</t>
  </si>
  <si>
    <t>Préparation opératoire</t>
  </si>
  <si>
    <t>Anesthésie</t>
  </si>
  <si>
    <t>Temps opératoire</t>
  </si>
  <si>
    <t>Information post-opératoire</t>
  </si>
  <si>
    <t>Continuité des soins</t>
  </si>
  <si>
    <t>Evaluation</t>
  </si>
  <si>
    <t>Données</t>
  </si>
  <si>
    <t>Synthèse</t>
  </si>
  <si>
    <t>Jamais</t>
  </si>
  <si>
    <t>Continuité des soins à l'animal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</si>
</sst>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4"/>
      <color theme="6" tint="-0.249977111117893"/>
      <name val="Arial"/>
      <family val="2"/>
    </font>
    <font>
      <sz val="9"/>
      <name val="Arial"/>
      <family val="2"/>
    </font>
    <font>
      <sz val="12"/>
      <color rgb="FF000000"/>
      <name val="Verdana"/>
      <family val="2"/>
    </font>
    <font>
      <sz val="14"/>
      <color rgb="FF363636"/>
      <name val="Segoe UI Light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Verdana"/>
      <family val="2"/>
    </font>
    <font>
      <sz val="10"/>
      <color theme="0"/>
      <name val="Segoe UI Light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theme="0"/>
      <name val="Arial"/>
      <family val="2"/>
    </font>
    <font>
      <sz val="6"/>
      <name val="Verdana"/>
      <family val="2"/>
    </font>
    <font>
      <sz val="7"/>
      <name val="Arial"/>
      <family val="2"/>
    </font>
    <font>
      <b/>
      <sz val="18"/>
      <color rgb="FF00B0F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3" borderId="1" xfId="0" applyFont="1" applyFill="1" applyBorder="1" applyAlignment="1"/>
    <xf numFmtId="0" fontId="3" fillId="3" borderId="1" xfId="0" applyFont="1" applyFill="1" applyBorder="1"/>
    <xf numFmtId="0" fontId="2" fillId="3" borderId="1" xfId="0" applyFont="1" applyFill="1" applyBorder="1"/>
    <xf numFmtId="0" fontId="17" fillId="3" borderId="1" xfId="0" applyFont="1" applyFill="1" applyBorder="1" applyAlignment="1"/>
    <xf numFmtId="0" fontId="17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10" borderId="2" xfId="0" applyFont="1" applyFill="1" applyBorder="1"/>
    <xf numFmtId="0" fontId="0" fillId="10" borderId="2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9" fillId="4" borderId="1" xfId="0" applyFont="1" applyFill="1" applyBorder="1" applyAlignment="1">
      <alignment horizontal="center" vertical="center" textRotation="255"/>
    </xf>
    <xf numFmtId="0" fontId="2" fillId="0" borderId="1" xfId="0" applyFont="1" applyBorder="1" applyAlignment="1"/>
    <xf numFmtId="0" fontId="15" fillId="0" borderId="1" xfId="0" applyFont="1" applyBorder="1" applyAlignment="1"/>
    <xf numFmtId="0" fontId="12" fillId="0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/>
    <xf numFmtId="0" fontId="13" fillId="0" borderId="1" xfId="0" applyFont="1" applyBorder="1"/>
    <xf numFmtId="0" fontId="18" fillId="0" borderId="1" xfId="0" applyFont="1" applyBorder="1"/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/>
    <xf numFmtId="0" fontId="17" fillId="0" borderId="1" xfId="0" applyFont="1" applyBorder="1" applyAlignment="1"/>
    <xf numFmtId="0" fontId="3" fillId="0" borderId="1" xfId="0" applyFont="1" applyBorder="1"/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1" fontId="11" fillId="6" borderId="4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00CC00"/>
      <color rgb="FF66CCFF"/>
      <color rgb="FF33CCFF"/>
      <color rgb="FFFF3300"/>
      <color rgb="FFFF66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621819845463"/>
          <c:y val="4.6657011724495039E-2"/>
          <c:w val="0.5804054325302469"/>
          <c:h val="0.9533429882755050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65D-40F7-87B3-7D1D2BD09BF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5D-40F7-87B3-7D1D2BD09BF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65D-40F7-87B3-7D1D2BD09BFD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5D-40F7-87B3-7D1D2BD09BFD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5D-40F7-87B3-7D1D2BD09BFD}"/>
              </c:ext>
            </c:extLst>
          </c:dPt>
          <c:cat>
            <c:strRef>
              <c:f>Questionnaire!$A$51:$A$55</c:f>
              <c:strCache>
                <c:ptCount val="5"/>
                <c:pt idx="0">
                  <c:v>Danger</c:v>
                </c:pt>
                <c:pt idx="1">
                  <c:v>Risques avérés</c:v>
                </c:pt>
                <c:pt idx="2">
                  <c:v>Peu de risques </c:v>
                </c:pt>
                <c:pt idx="3">
                  <c:v>Sûr</c:v>
                </c:pt>
                <c:pt idx="4">
                  <c:v>Zone vierge</c:v>
                </c:pt>
              </c:strCache>
            </c:strRef>
          </c:cat>
          <c:val>
            <c:numRef>
              <c:f>Questionnaire!$D$51:$D$55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35</c:v>
                </c:pt>
                <c:pt idx="3">
                  <c:v>35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D-40F7-87B3-7D1D2BD0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5D-40F7-87B3-7D1D2BD09BFD}"/>
              </c:ext>
            </c:extLst>
          </c:dPt>
          <c:dPt>
            <c:idx val="1"/>
            <c:bubble3D val="0"/>
            <c:spPr>
              <a:solidFill>
                <a:schemeClr val="tx1">
                  <a:alpha val="5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65D-40F7-87B3-7D1D2BD09BFD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5D-40F7-87B3-7D1D2BD09BFD}"/>
              </c:ext>
            </c:extLst>
          </c:dPt>
          <c:val>
            <c:numRef>
              <c:f>Questionnaire!$D$80:$D$82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5D-40F7-87B3-7D1D2BD0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99FF"/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rgbClr val="0099FF"/>
                </a:solidFill>
              </a:rPr>
              <a:t>Synthèse d'évaluation des risques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99FF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320237325722964"/>
          <c:y val="0.1844879790026247"/>
          <c:w val="0.53599994827626818"/>
          <c:h val="0.73110404199475065"/>
        </c:manualLayout>
      </c:layout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Synthèse!$A$2:$A$10</c:f>
              <c:strCache>
                <c:ptCount val="9"/>
                <c:pt idx="0">
                  <c:v>Diagnostic</c:v>
                </c:pt>
                <c:pt idx="1">
                  <c:v>Information pré-opératoire</c:v>
                </c:pt>
                <c:pt idx="2">
                  <c:v>Organisation</c:v>
                </c:pt>
                <c:pt idx="3">
                  <c:v>Préparation opératoire</c:v>
                </c:pt>
                <c:pt idx="4">
                  <c:v>Anesthésie</c:v>
                </c:pt>
                <c:pt idx="5">
                  <c:v>Temps opératoire</c:v>
                </c:pt>
                <c:pt idx="6">
                  <c:v>Information post-opératoire</c:v>
                </c:pt>
                <c:pt idx="7">
                  <c:v>Continuité des soins</c:v>
                </c:pt>
                <c:pt idx="8">
                  <c:v>Evaluation</c:v>
                </c:pt>
              </c:strCache>
            </c:strRef>
          </c:cat>
          <c:val>
            <c:numRef>
              <c:f>Synthèse!$B$2:$B$10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B-46F9-A053-026288492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460176"/>
        <c:axId val="412459848"/>
      </c:radarChart>
      <c:catAx>
        <c:axId val="41246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2459848"/>
        <c:crosses val="autoZero"/>
        <c:auto val="1"/>
        <c:lblAlgn val="ctr"/>
        <c:lblOffset val="100"/>
        <c:noMultiLvlLbl val="0"/>
      </c:catAx>
      <c:valAx>
        <c:axId val="41245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246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https://www.prevention-medicale.org/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48</xdr:row>
      <xdr:rowOff>23812</xdr:rowOff>
    </xdr:from>
    <xdr:to>
      <xdr:col>4</xdr:col>
      <xdr:colOff>685800</xdr:colOff>
      <xdr:row>68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1381125</xdr:colOff>
      <xdr:row>53</xdr:row>
      <xdr:rowOff>85725</xdr:rowOff>
    </xdr:from>
    <xdr:to>
      <xdr:col>3</xdr:col>
      <xdr:colOff>1933575</xdr:colOff>
      <xdr:row>56</xdr:row>
      <xdr:rowOff>19050</xdr:rowOff>
    </xdr:to>
    <xdr:sp macro="" textlink="">
      <xdr:nvSpPr>
        <xdr:cNvPr id="4" name="ZoneTexte 3"/>
        <xdr:cNvSpPr txBox="1"/>
      </xdr:nvSpPr>
      <xdr:spPr>
        <a:xfrm>
          <a:off x="2800350" y="12458700"/>
          <a:ext cx="5524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 b="1"/>
            <a:t>RISQUES</a:t>
          </a:r>
          <a:r>
            <a:rPr lang="fr-FR" sz="800" b="1" baseline="0"/>
            <a:t> AVERES</a:t>
          </a:r>
          <a:endParaRPr lang="fr-FR" sz="800" b="1"/>
        </a:p>
      </xdr:txBody>
    </xdr:sp>
    <xdr:clientData/>
  </xdr:twoCellAnchor>
  <xdr:twoCellAnchor editAs="oneCell">
    <xdr:from>
      <xdr:col>0</xdr:col>
      <xdr:colOff>257175</xdr:colOff>
      <xdr:row>0</xdr:row>
      <xdr:rowOff>104775</xdr:rowOff>
    </xdr:from>
    <xdr:to>
      <xdr:col>1</xdr:col>
      <xdr:colOff>1047750</xdr:colOff>
      <xdr:row>2</xdr:row>
      <xdr:rowOff>984518</xdr:rowOff>
    </xdr:to>
    <xdr:pic>
      <xdr:nvPicPr>
        <xdr:cNvPr id="2" name="Image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4775"/>
          <a:ext cx="2209800" cy="142266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0.1958</cdr:x>
      <cdr:y>0.4385</cdr:y>
    </cdr:from>
    <cdr:to>
      <cdr:x>0.30153</cdr:x>
      <cdr:y>0.50796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210380" y="1443039"/>
          <a:ext cx="653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="1"/>
            <a:t>DANGER</a:t>
          </a:r>
        </a:p>
      </cdr:txBody>
    </cdr:sp>
  </cdr:relSizeAnchor>
  <cdr:relSizeAnchor xmlns:cdr="http://schemas.openxmlformats.org/drawingml/2006/chartDrawing">
    <cdr:from>
      <cdr:x>0.34556</cdr:x>
      <cdr:y>0.11722</cdr:y>
    </cdr:from>
    <cdr:to>
      <cdr:x>0.53368</cdr:x>
      <cdr:y>0.233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732" y="385763"/>
          <a:ext cx="103749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b="1"/>
            <a:t>PEU</a:t>
          </a:r>
          <a:r>
            <a:rPr lang="fr-FR" sz="900" b="1" baseline="0"/>
            <a:t> DE RISQUE</a:t>
          </a:r>
          <a:endParaRPr lang="fr-FR" sz="900" b="1"/>
        </a:p>
      </cdr:txBody>
    </cdr:sp>
  </cdr:relSizeAnchor>
  <cdr:relSizeAnchor xmlns:cdr="http://schemas.openxmlformats.org/drawingml/2006/chartDrawing">
    <cdr:from>
      <cdr:x>0.56859</cdr:x>
      <cdr:y>0.27564</cdr:y>
    </cdr:from>
    <cdr:to>
      <cdr:x>0.65041</cdr:x>
      <cdr:y>0.33932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514867" y="930745"/>
          <a:ext cx="505789" cy="215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b="1"/>
            <a:t>SÛR</a:t>
          </a:r>
        </a:p>
        <a:p xmlns:a="http://schemas.openxmlformats.org/drawingml/2006/main">
          <a:endParaRPr lang="fr-FR" sz="9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12</xdr:row>
      <xdr:rowOff>152400</xdr:rowOff>
    </xdr:from>
    <xdr:to>
      <xdr:col>7</xdr:col>
      <xdr:colOff>504825</xdr:colOff>
      <xdr:row>42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L89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28" sqref="D28"/>
    </sheetView>
  </sheetViews>
  <sheetFormatPr baseColWidth="10" defaultColWidth="0" defaultRowHeight="12.75" x14ac:dyDescent="0.2"/>
  <cols>
    <col min="1" max="1" width="21.28515625" style="16" customWidth="1"/>
    <col min="2" max="2" width="16.5703125" style="16" customWidth="1"/>
    <col min="3" max="3" width="3.42578125" style="17" customWidth="1"/>
    <col min="4" max="4" width="82.42578125" style="14" customWidth="1"/>
    <col min="5" max="5" width="16" style="14" customWidth="1"/>
    <col min="6" max="6" width="4.28515625" style="6" hidden="1" customWidth="1"/>
    <col min="7" max="7" width="3" style="13" hidden="1" customWidth="1"/>
    <col min="8" max="16384" width="11.42578125" style="14" hidden="1"/>
  </cols>
  <sheetData>
    <row r="1" spans="1:7" ht="33" customHeight="1" x14ac:dyDescent="0.2">
      <c r="A1" s="30"/>
      <c r="B1" s="30"/>
      <c r="C1" s="30"/>
      <c r="D1" s="35" t="s">
        <v>1</v>
      </c>
      <c r="E1" s="35"/>
    </row>
    <row r="2" spans="1:7" ht="9.75" customHeight="1" x14ac:dyDescent="0.2">
      <c r="A2" s="30"/>
      <c r="B2" s="30"/>
      <c r="C2" s="30"/>
      <c r="D2" s="35"/>
      <c r="E2" s="35"/>
    </row>
    <row r="3" spans="1:7" ht="86.25" customHeight="1" x14ac:dyDescent="0.2">
      <c r="A3" s="30"/>
      <c r="B3" s="30"/>
      <c r="C3" s="30"/>
      <c r="D3" s="45"/>
      <c r="E3" s="45"/>
      <c r="F3" s="15" t="s">
        <v>55</v>
      </c>
      <c r="G3" s="15" t="s">
        <v>67</v>
      </c>
    </row>
    <row r="4" spans="1:7" ht="24" x14ac:dyDescent="0.2">
      <c r="A4" s="32" t="s">
        <v>2</v>
      </c>
      <c r="B4" s="32" t="s">
        <v>58</v>
      </c>
      <c r="C4" s="40">
        <v>1</v>
      </c>
      <c r="D4" s="48" t="s">
        <v>5</v>
      </c>
      <c r="E4" s="49" t="s">
        <v>69</v>
      </c>
      <c r="F4" s="44">
        <f>(IF(E4="Jamais","0",IF(E4="Parfois","1",IF(E4="Souvent","3",IF(E4="Toujours","5")))))*1</f>
        <v>0</v>
      </c>
      <c r="G4" s="36">
        <f>SUM(F4:F6)</f>
        <v>0</v>
      </c>
    </row>
    <row r="5" spans="1:7" ht="15" x14ac:dyDescent="0.2">
      <c r="A5" s="32"/>
      <c r="B5" s="32"/>
      <c r="C5" s="40">
        <v>2</v>
      </c>
      <c r="D5" s="48" t="s">
        <v>6</v>
      </c>
      <c r="E5" s="49" t="s">
        <v>69</v>
      </c>
      <c r="F5" s="44">
        <f t="shared" ref="F5:F12" si="0">(IF(E5="Jamais","0",IF(E5="Parfois","1",IF(E5="Souvent","3",IF(E5="Toujours","5")))))*1</f>
        <v>0</v>
      </c>
      <c r="G5" s="36"/>
    </row>
    <row r="6" spans="1:7" ht="15" x14ac:dyDescent="0.2">
      <c r="A6" s="32"/>
      <c r="B6" s="32"/>
      <c r="C6" s="40">
        <v>3</v>
      </c>
      <c r="D6" s="48" t="s">
        <v>7</v>
      </c>
      <c r="E6" s="49" t="s">
        <v>69</v>
      </c>
      <c r="F6" s="44">
        <f t="shared" si="0"/>
        <v>0</v>
      </c>
      <c r="G6" s="36"/>
    </row>
    <row r="7" spans="1:7" ht="15" x14ac:dyDescent="0.2">
      <c r="A7" s="32"/>
      <c r="B7" s="32" t="s">
        <v>59</v>
      </c>
      <c r="C7" s="40">
        <v>4</v>
      </c>
      <c r="D7" s="48" t="s">
        <v>8</v>
      </c>
      <c r="E7" s="49" t="s">
        <v>69</v>
      </c>
      <c r="F7" s="44">
        <f t="shared" si="0"/>
        <v>0</v>
      </c>
      <c r="G7" s="36">
        <f>SUM(F7:F11)</f>
        <v>0</v>
      </c>
    </row>
    <row r="8" spans="1:7" ht="15" x14ac:dyDescent="0.2">
      <c r="A8" s="32"/>
      <c r="B8" s="32"/>
      <c r="C8" s="40">
        <v>5</v>
      </c>
      <c r="D8" s="48" t="s">
        <v>9</v>
      </c>
      <c r="E8" s="49" t="s">
        <v>69</v>
      </c>
      <c r="F8" s="44">
        <f t="shared" si="0"/>
        <v>0</v>
      </c>
      <c r="G8" s="36"/>
    </row>
    <row r="9" spans="1:7" ht="15" x14ac:dyDescent="0.2">
      <c r="A9" s="32"/>
      <c r="B9" s="32"/>
      <c r="C9" s="40">
        <v>6</v>
      </c>
      <c r="D9" s="48" t="s">
        <v>10</v>
      </c>
      <c r="E9" s="49" t="s">
        <v>69</v>
      </c>
      <c r="F9" s="44">
        <f t="shared" si="0"/>
        <v>0</v>
      </c>
      <c r="G9" s="36"/>
    </row>
    <row r="10" spans="1:7" ht="24" x14ac:dyDescent="0.2">
      <c r="A10" s="32"/>
      <c r="B10" s="32"/>
      <c r="C10" s="40">
        <v>7</v>
      </c>
      <c r="D10" s="48" t="s">
        <v>11</v>
      </c>
      <c r="E10" s="49" t="s">
        <v>69</v>
      </c>
      <c r="F10" s="44">
        <f t="shared" si="0"/>
        <v>0</v>
      </c>
      <c r="G10" s="36"/>
    </row>
    <row r="11" spans="1:7" ht="15" x14ac:dyDescent="0.2">
      <c r="A11" s="32"/>
      <c r="B11" s="32"/>
      <c r="C11" s="40">
        <v>8</v>
      </c>
      <c r="D11" s="48" t="s">
        <v>12</v>
      </c>
      <c r="E11" s="49" t="s">
        <v>69</v>
      </c>
      <c r="F11" s="44">
        <f t="shared" si="0"/>
        <v>0</v>
      </c>
      <c r="G11" s="36"/>
    </row>
    <row r="12" spans="1:7" ht="15" x14ac:dyDescent="0.2">
      <c r="A12" s="32"/>
      <c r="B12" s="32" t="s">
        <v>60</v>
      </c>
      <c r="C12" s="40">
        <v>9</v>
      </c>
      <c r="D12" s="48" t="s">
        <v>13</v>
      </c>
      <c r="E12" s="49" t="s">
        <v>69</v>
      </c>
      <c r="F12" s="44">
        <f t="shared" si="0"/>
        <v>0</v>
      </c>
      <c r="G12" s="36">
        <f>SUM(F12:F15)</f>
        <v>0</v>
      </c>
    </row>
    <row r="13" spans="1:7" ht="24" x14ac:dyDescent="0.2">
      <c r="A13" s="32"/>
      <c r="B13" s="32"/>
      <c r="C13" s="40">
        <v>10</v>
      </c>
      <c r="D13" s="48" t="s">
        <v>14</v>
      </c>
      <c r="E13" s="49" t="s">
        <v>69</v>
      </c>
      <c r="F13" s="44">
        <f t="shared" ref="F13:F43" si="1">(IF(E13="Jamais","0",IF(E13="Parfois","1",IF(E13="Souvent","3",IF(E13="Toujours","5")))))*1</f>
        <v>0</v>
      </c>
      <c r="G13" s="36"/>
    </row>
    <row r="14" spans="1:7" ht="24" x14ac:dyDescent="0.2">
      <c r="A14" s="32"/>
      <c r="B14" s="32"/>
      <c r="C14" s="40">
        <v>11</v>
      </c>
      <c r="D14" s="48" t="s">
        <v>15</v>
      </c>
      <c r="E14" s="49" t="s">
        <v>69</v>
      </c>
      <c r="F14" s="44">
        <f t="shared" si="1"/>
        <v>0</v>
      </c>
      <c r="G14" s="36"/>
    </row>
    <row r="15" spans="1:7" ht="24" x14ac:dyDescent="0.2">
      <c r="A15" s="32"/>
      <c r="B15" s="32"/>
      <c r="C15" s="40">
        <v>12</v>
      </c>
      <c r="D15" s="48" t="s">
        <v>16</v>
      </c>
      <c r="E15" s="49" t="s">
        <v>69</v>
      </c>
      <c r="F15" s="44">
        <f t="shared" si="1"/>
        <v>0</v>
      </c>
      <c r="G15" s="36"/>
    </row>
    <row r="16" spans="1:7" ht="15" x14ac:dyDescent="0.2">
      <c r="A16" s="32"/>
      <c r="B16" s="32" t="s">
        <v>61</v>
      </c>
      <c r="C16" s="40">
        <v>13</v>
      </c>
      <c r="D16" s="48" t="s">
        <v>17</v>
      </c>
      <c r="E16" s="49" t="s">
        <v>69</v>
      </c>
      <c r="F16" s="44">
        <f t="shared" si="1"/>
        <v>0</v>
      </c>
      <c r="G16" s="36">
        <f>SUM(F16:F22)</f>
        <v>0</v>
      </c>
    </row>
    <row r="17" spans="1:7" ht="36" x14ac:dyDescent="0.2">
      <c r="A17" s="32"/>
      <c r="B17" s="32"/>
      <c r="C17" s="40">
        <v>14</v>
      </c>
      <c r="D17" s="48" t="s">
        <v>18</v>
      </c>
      <c r="E17" s="49" t="s">
        <v>69</v>
      </c>
      <c r="F17" s="44">
        <f t="shared" si="1"/>
        <v>0</v>
      </c>
      <c r="G17" s="36"/>
    </row>
    <row r="18" spans="1:7" ht="15" x14ac:dyDescent="0.2">
      <c r="A18" s="32"/>
      <c r="B18" s="32"/>
      <c r="C18" s="40">
        <v>15</v>
      </c>
      <c r="D18" s="48" t="s">
        <v>19</v>
      </c>
      <c r="E18" s="49" t="s">
        <v>69</v>
      </c>
      <c r="F18" s="44">
        <f t="shared" si="1"/>
        <v>0</v>
      </c>
      <c r="G18" s="36"/>
    </row>
    <row r="19" spans="1:7" ht="15" x14ac:dyDescent="0.2">
      <c r="A19" s="32"/>
      <c r="B19" s="32"/>
      <c r="C19" s="40">
        <v>16</v>
      </c>
      <c r="D19" s="48" t="s">
        <v>20</v>
      </c>
      <c r="E19" s="49" t="s">
        <v>69</v>
      </c>
      <c r="F19" s="44">
        <f t="shared" si="1"/>
        <v>0</v>
      </c>
      <c r="G19" s="36"/>
    </row>
    <row r="20" spans="1:7" ht="24" x14ac:dyDescent="0.2">
      <c r="A20" s="32"/>
      <c r="B20" s="32"/>
      <c r="C20" s="40">
        <v>17</v>
      </c>
      <c r="D20" s="48" t="s">
        <v>21</v>
      </c>
      <c r="E20" s="49" t="s">
        <v>69</v>
      </c>
      <c r="F20" s="44">
        <f t="shared" si="1"/>
        <v>0</v>
      </c>
      <c r="G20" s="36"/>
    </row>
    <row r="21" spans="1:7" ht="24" x14ac:dyDescent="0.2">
      <c r="A21" s="32"/>
      <c r="B21" s="32"/>
      <c r="C21" s="40">
        <v>18</v>
      </c>
      <c r="D21" s="48" t="s">
        <v>22</v>
      </c>
      <c r="E21" s="49" t="s">
        <v>69</v>
      </c>
      <c r="F21" s="44">
        <f t="shared" si="1"/>
        <v>0</v>
      </c>
      <c r="G21" s="36"/>
    </row>
    <row r="22" spans="1:7" ht="15" x14ac:dyDescent="0.2">
      <c r="A22" s="32"/>
      <c r="B22" s="32"/>
      <c r="C22" s="40">
        <v>19</v>
      </c>
      <c r="D22" s="48" t="s">
        <v>23</v>
      </c>
      <c r="E22" s="49" t="s">
        <v>69</v>
      </c>
      <c r="F22" s="44">
        <f t="shared" si="1"/>
        <v>0</v>
      </c>
      <c r="G22" s="36"/>
    </row>
    <row r="23" spans="1:7" ht="15" x14ac:dyDescent="0.2">
      <c r="A23" s="33" t="s">
        <v>3</v>
      </c>
      <c r="B23" s="33" t="s">
        <v>62</v>
      </c>
      <c r="C23" s="41">
        <v>20</v>
      </c>
      <c r="D23" s="48" t="s">
        <v>24</v>
      </c>
      <c r="E23" s="49" t="s">
        <v>69</v>
      </c>
      <c r="F23" s="44">
        <f t="shared" si="1"/>
        <v>0</v>
      </c>
      <c r="G23" s="36">
        <f>SUM(F23:F25)</f>
        <v>0</v>
      </c>
    </row>
    <row r="24" spans="1:7" ht="15" x14ac:dyDescent="0.2">
      <c r="A24" s="33"/>
      <c r="B24" s="33"/>
      <c r="C24" s="41">
        <v>21</v>
      </c>
      <c r="D24" s="48" t="s">
        <v>25</v>
      </c>
      <c r="E24" s="49" t="s">
        <v>69</v>
      </c>
      <c r="F24" s="44">
        <f t="shared" si="1"/>
        <v>0</v>
      </c>
      <c r="G24" s="36"/>
    </row>
    <row r="25" spans="1:7" ht="15" x14ac:dyDescent="0.2">
      <c r="A25" s="33"/>
      <c r="B25" s="33"/>
      <c r="C25" s="41">
        <v>22</v>
      </c>
      <c r="D25" s="48" t="s">
        <v>26</v>
      </c>
      <c r="E25" s="49" t="s">
        <v>69</v>
      </c>
      <c r="F25" s="44">
        <f t="shared" si="1"/>
        <v>0</v>
      </c>
      <c r="G25" s="36"/>
    </row>
    <row r="26" spans="1:7" ht="15" x14ac:dyDescent="0.2">
      <c r="A26" s="33"/>
      <c r="B26" s="33" t="s">
        <v>63</v>
      </c>
      <c r="C26" s="41">
        <v>23</v>
      </c>
      <c r="D26" s="48" t="s">
        <v>27</v>
      </c>
      <c r="E26" s="49" t="s">
        <v>69</v>
      </c>
      <c r="F26" s="44">
        <f t="shared" si="1"/>
        <v>0</v>
      </c>
      <c r="G26" s="36">
        <f>SUM(F26:F30)</f>
        <v>0</v>
      </c>
    </row>
    <row r="27" spans="1:7" ht="15" customHeight="1" x14ac:dyDescent="0.2">
      <c r="A27" s="33"/>
      <c r="B27" s="33"/>
      <c r="C27" s="41">
        <v>24</v>
      </c>
      <c r="D27" s="48" t="s">
        <v>28</v>
      </c>
      <c r="E27" s="49" t="s">
        <v>69</v>
      </c>
      <c r="F27" s="44">
        <f t="shared" si="1"/>
        <v>0</v>
      </c>
      <c r="G27" s="36"/>
    </row>
    <row r="28" spans="1:7" ht="24" x14ac:dyDescent="0.2">
      <c r="A28" s="33"/>
      <c r="B28" s="33"/>
      <c r="C28" s="41">
        <v>25</v>
      </c>
      <c r="D28" s="48" t="s">
        <v>29</v>
      </c>
      <c r="E28" s="49" t="s">
        <v>69</v>
      </c>
      <c r="F28" s="44">
        <f t="shared" si="1"/>
        <v>0</v>
      </c>
      <c r="G28" s="36"/>
    </row>
    <row r="29" spans="1:7" ht="15" x14ac:dyDescent="0.2">
      <c r="A29" s="33"/>
      <c r="B29" s="33"/>
      <c r="C29" s="41">
        <v>26</v>
      </c>
      <c r="D29" s="48" t="s">
        <v>30</v>
      </c>
      <c r="E29" s="49" t="s">
        <v>69</v>
      </c>
      <c r="F29" s="44">
        <f t="shared" si="1"/>
        <v>0</v>
      </c>
      <c r="G29" s="36"/>
    </row>
    <row r="30" spans="1:7" ht="15" x14ac:dyDescent="0.2">
      <c r="A30" s="33"/>
      <c r="B30" s="33"/>
      <c r="C30" s="41">
        <v>27</v>
      </c>
      <c r="D30" s="48" t="s">
        <v>31</v>
      </c>
      <c r="E30" s="49" t="s">
        <v>69</v>
      </c>
      <c r="F30" s="44">
        <f t="shared" si="1"/>
        <v>0</v>
      </c>
      <c r="G30" s="36"/>
    </row>
    <row r="31" spans="1:7" ht="15" x14ac:dyDescent="0.2">
      <c r="A31" s="31" t="s">
        <v>4</v>
      </c>
      <c r="B31" s="31" t="s">
        <v>64</v>
      </c>
      <c r="C31" s="42">
        <v>28</v>
      </c>
      <c r="D31" s="48" t="s">
        <v>32</v>
      </c>
      <c r="E31" s="49" t="s">
        <v>69</v>
      </c>
      <c r="F31" s="44">
        <f t="shared" si="1"/>
        <v>0</v>
      </c>
      <c r="G31" s="36">
        <f>SUM(F31:F34)</f>
        <v>0</v>
      </c>
    </row>
    <row r="32" spans="1:7" ht="24" x14ac:dyDescent="0.2">
      <c r="A32" s="31"/>
      <c r="B32" s="31"/>
      <c r="C32" s="42">
        <v>29</v>
      </c>
      <c r="D32" s="48" t="s">
        <v>33</v>
      </c>
      <c r="E32" s="49" t="s">
        <v>69</v>
      </c>
      <c r="F32" s="44">
        <f t="shared" si="1"/>
        <v>0</v>
      </c>
      <c r="G32" s="36"/>
    </row>
    <row r="33" spans="1:12" ht="24" x14ac:dyDescent="0.2">
      <c r="A33" s="31"/>
      <c r="B33" s="31"/>
      <c r="C33" s="42">
        <v>30</v>
      </c>
      <c r="D33" s="48" t="s">
        <v>34</v>
      </c>
      <c r="E33" s="49" t="s">
        <v>69</v>
      </c>
      <c r="F33" s="44">
        <f t="shared" si="1"/>
        <v>0</v>
      </c>
      <c r="G33" s="36"/>
    </row>
    <row r="34" spans="1:12" ht="24" x14ac:dyDescent="0.2">
      <c r="A34" s="31"/>
      <c r="B34" s="31"/>
      <c r="C34" s="42">
        <v>31</v>
      </c>
      <c r="D34" s="48" t="s">
        <v>35</v>
      </c>
      <c r="E34" s="49" t="s">
        <v>69</v>
      </c>
      <c r="F34" s="44">
        <f t="shared" si="1"/>
        <v>0</v>
      </c>
      <c r="G34" s="36"/>
    </row>
    <row r="35" spans="1:12" ht="24" x14ac:dyDescent="0.2">
      <c r="A35" s="31"/>
      <c r="B35" s="31" t="s">
        <v>70</v>
      </c>
      <c r="C35" s="42">
        <v>32</v>
      </c>
      <c r="D35" s="48" t="s">
        <v>36</v>
      </c>
      <c r="E35" s="49" t="s">
        <v>69</v>
      </c>
      <c r="F35" s="44">
        <f t="shared" si="1"/>
        <v>0</v>
      </c>
      <c r="G35" s="36">
        <f>SUM(F35:F39)</f>
        <v>0</v>
      </c>
    </row>
    <row r="36" spans="1:12" ht="36" x14ac:dyDescent="0.2">
      <c r="A36" s="31"/>
      <c r="B36" s="31"/>
      <c r="C36" s="42">
        <v>33</v>
      </c>
      <c r="D36" s="48" t="s">
        <v>37</v>
      </c>
      <c r="E36" s="49" t="s">
        <v>69</v>
      </c>
      <c r="F36" s="44">
        <f t="shared" si="1"/>
        <v>0</v>
      </c>
      <c r="G36" s="36"/>
    </row>
    <row r="37" spans="1:12" ht="24" x14ac:dyDescent="0.2">
      <c r="A37" s="31"/>
      <c r="B37" s="31"/>
      <c r="C37" s="42">
        <v>34</v>
      </c>
      <c r="D37" s="48" t="s">
        <v>54</v>
      </c>
      <c r="E37" s="49" t="s">
        <v>69</v>
      </c>
      <c r="F37" s="44">
        <f t="shared" si="1"/>
        <v>0</v>
      </c>
      <c r="G37" s="36"/>
    </row>
    <row r="38" spans="1:12" ht="15" x14ac:dyDescent="0.2">
      <c r="A38" s="31"/>
      <c r="B38" s="31"/>
      <c r="C38" s="42">
        <v>35</v>
      </c>
      <c r="D38" s="48" t="s">
        <v>38</v>
      </c>
      <c r="E38" s="49" t="s">
        <v>69</v>
      </c>
      <c r="F38" s="44">
        <f t="shared" si="1"/>
        <v>0</v>
      </c>
      <c r="G38" s="36"/>
    </row>
    <row r="39" spans="1:12" ht="15" x14ac:dyDescent="0.2">
      <c r="A39" s="31"/>
      <c r="B39" s="31"/>
      <c r="C39" s="42">
        <v>36</v>
      </c>
      <c r="D39" s="48" t="s">
        <v>39</v>
      </c>
      <c r="E39" s="49" t="s">
        <v>69</v>
      </c>
      <c r="F39" s="44">
        <f t="shared" si="1"/>
        <v>0</v>
      </c>
      <c r="G39" s="36"/>
    </row>
    <row r="40" spans="1:12" ht="15" x14ac:dyDescent="0.2">
      <c r="A40" s="34" t="s">
        <v>0</v>
      </c>
      <c r="B40" s="34" t="s">
        <v>66</v>
      </c>
      <c r="C40" s="43">
        <v>37</v>
      </c>
      <c r="D40" s="48" t="s">
        <v>40</v>
      </c>
      <c r="E40" s="49" t="s">
        <v>69</v>
      </c>
      <c r="F40" s="44">
        <f t="shared" si="1"/>
        <v>0</v>
      </c>
      <c r="G40" s="36">
        <f>SUM(F40:F43)</f>
        <v>0</v>
      </c>
    </row>
    <row r="41" spans="1:12" ht="15" x14ac:dyDescent="0.2">
      <c r="A41" s="34"/>
      <c r="B41" s="34"/>
      <c r="C41" s="43">
        <v>38</v>
      </c>
      <c r="D41" s="48" t="s">
        <v>53</v>
      </c>
      <c r="E41" s="49" t="s">
        <v>69</v>
      </c>
      <c r="F41" s="44">
        <f t="shared" si="1"/>
        <v>0</v>
      </c>
      <c r="G41" s="36"/>
    </row>
    <row r="42" spans="1:12" ht="24" x14ac:dyDescent="0.2">
      <c r="A42" s="34"/>
      <c r="B42" s="34"/>
      <c r="C42" s="43">
        <v>39</v>
      </c>
      <c r="D42" s="48" t="s">
        <v>41</v>
      </c>
      <c r="E42" s="49" t="s">
        <v>69</v>
      </c>
      <c r="F42" s="44">
        <f t="shared" si="1"/>
        <v>0</v>
      </c>
      <c r="G42" s="36"/>
    </row>
    <row r="43" spans="1:12" ht="15" x14ac:dyDescent="0.2">
      <c r="A43" s="34"/>
      <c r="B43" s="34"/>
      <c r="C43" s="43">
        <v>40</v>
      </c>
      <c r="D43" s="48" t="s">
        <v>42</v>
      </c>
      <c r="E43" s="49" t="s">
        <v>69</v>
      </c>
      <c r="F43" s="44">
        <f t="shared" si="1"/>
        <v>0</v>
      </c>
      <c r="G43" s="36"/>
    </row>
    <row r="44" spans="1:12" ht="19.5" customHeight="1" x14ac:dyDescent="0.2">
      <c r="D44" s="46" t="s">
        <v>57</v>
      </c>
      <c r="E44" s="47">
        <f>SUM(F4:F44)</f>
        <v>0</v>
      </c>
    </row>
    <row r="45" spans="1:12" ht="18" x14ac:dyDescent="0.2">
      <c r="D45" s="18"/>
    </row>
    <row r="47" spans="1:12" ht="36" customHeight="1" x14ac:dyDescent="0.2">
      <c r="A47" s="37" t="s">
        <v>56</v>
      </c>
      <c r="B47" s="37"/>
      <c r="C47" s="37"/>
      <c r="D47" s="37"/>
      <c r="E47" s="19" t="str">
        <f>IF(E44&lt;100,"Danger",IF(E44&lt;121,"Risques avérés",IF(E44&lt;150,"Peu de risque",IF(E44&lt;201,"Sûr"))))</f>
        <v>Danger</v>
      </c>
      <c r="G47" s="20"/>
      <c r="H47" s="21"/>
      <c r="I47" s="21"/>
      <c r="J47" s="21"/>
      <c r="K47" s="21"/>
      <c r="L47" s="21"/>
    </row>
    <row r="49" spans="1:9" s="2" customFormat="1" x14ac:dyDescent="0.2">
      <c r="A49" s="1"/>
      <c r="B49" s="1"/>
      <c r="C49" s="4"/>
      <c r="F49" s="6"/>
      <c r="G49" s="6"/>
      <c r="H49" s="3"/>
      <c r="I49" s="3"/>
    </row>
    <row r="50" spans="1:9" s="2" customFormat="1" x14ac:dyDescent="0.2">
      <c r="A50" s="2" t="s">
        <v>46</v>
      </c>
      <c r="C50" s="5"/>
      <c r="F50" s="6"/>
      <c r="G50" s="6"/>
      <c r="H50" s="3"/>
      <c r="I50" s="3"/>
    </row>
    <row r="51" spans="1:9" s="2" customFormat="1" x14ac:dyDescent="0.2">
      <c r="A51" s="2" t="s">
        <v>45</v>
      </c>
      <c r="C51" s="5"/>
      <c r="D51" s="2">
        <v>10</v>
      </c>
      <c r="F51" s="6"/>
      <c r="G51" s="6"/>
      <c r="H51" s="3"/>
      <c r="I51" s="3"/>
    </row>
    <row r="52" spans="1:9" s="2" customFormat="1" x14ac:dyDescent="0.2">
      <c r="A52" s="2" t="s">
        <v>44</v>
      </c>
      <c r="C52" s="5"/>
      <c r="D52" s="2">
        <v>20</v>
      </c>
      <c r="F52" s="6"/>
      <c r="G52" s="6"/>
      <c r="H52" s="3"/>
      <c r="I52" s="3"/>
    </row>
    <row r="53" spans="1:9" s="2" customFormat="1" x14ac:dyDescent="0.2">
      <c r="A53" s="2" t="s">
        <v>47</v>
      </c>
      <c r="C53" s="5"/>
      <c r="D53" s="2">
        <v>35</v>
      </c>
      <c r="F53" s="6"/>
      <c r="G53" s="6"/>
      <c r="H53" s="3"/>
      <c r="I53" s="3"/>
    </row>
    <row r="54" spans="1:9" s="2" customFormat="1" x14ac:dyDescent="0.2">
      <c r="A54" s="2" t="s">
        <v>43</v>
      </c>
      <c r="C54" s="5"/>
      <c r="D54" s="2">
        <v>35</v>
      </c>
      <c r="F54" s="6"/>
      <c r="G54" s="6"/>
      <c r="H54" s="3"/>
      <c r="I54" s="3"/>
    </row>
    <row r="55" spans="1:9" s="2" customFormat="1" x14ac:dyDescent="0.2">
      <c r="A55" s="1" t="s">
        <v>48</v>
      </c>
      <c r="B55" s="1"/>
      <c r="C55" s="4"/>
      <c r="D55" s="2">
        <f>SUM(D51:D54)</f>
        <v>100</v>
      </c>
      <c r="F55" s="6"/>
      <c r="G55" s="6"/>
      <c r="H55" s="3"/>
      <c r="I55" s="3"/>
    </row>
    <row r="56" spans="1:9" s="2" customFormat="1" x14ac:dyDescent="0.2">
      <c r="A56" s="1"/>
      <c r="B56" s="1"/>
      <c r="C56" s="4"/>
      <c r="F56" s="6"/>
      <c r="G56" s="6"/>
      <c r="H56" s="3"/>
      <c r="I56" s="3"/>
    </row>
    <row r="57" spans="1:9" s="2" customFormat="1" x14ac:dyDescent="0.2">
      <c r="A57" s="1"/>
      <c r="B57" s="1"/>
      <c r="C57" s="4"/>
      <c r="F57" s="6"/>
      <c r="G57" s="6"/>
      <c r="H57" s="3"/>
      <c r="I57" s="3"/>
    </row>
    <row r="66" spans="1:7" ht="15" x14ac:dyDescent="0.2">
      <c r="A66" s="22"/>
      <c r="B66" s="22"/>
      <c r="C66" s="23"/>
    </row>
    <row r="67" spans="1:7" ht="15" x14ac:dyDescent="0.2">
      <c r="A67" s="22"/>
      <c r="B67" s="22"/>
      <c r="C67" s="23"/>
    </row>
    <row r="68" spans="1:7" ht="15" x14ac:dyDescent="0.2">
      <c r="A68" s="22"/>
      <c r="B68" s="22"/>
      <c r="C68" s="23"/>
    </row>
    <row r="69" spans="1:7" ht="15" x14ac:dyDescent="0.2">
      <c r="A69" s="22"/>
      <c r="B69" s="22"/>
      <c r="C69" s="23"/>
    </row>
    <row r="70" spans="1:7" ht="15" x14ac:dyDescent="0.2">
      <c r="A70" s="22"/>
      <c r="B70" s="22"/>
      <c r="C70" s="23"/>
    </row>
    <row r="71" spans="1:7" ht="15" x14ac:dyDescent="0.2">
      <c r="A71" s="22"/>
      <c r="B71" s="22"/>
      <c r="C71" s="23"/>
    </row>
    <row r="72" spans="1:7" ht="15" x14ac:dyDescent="0.2">
      <c r="A72" s="22"/>
      <c r="B72" s="22"/>
      <c r="C72" s="23"/>
    </row>
    <row r="74" spans="1:7" x14ac:dyDescent="0.2">
      <c r="A74" s="24"/>
      <c r="B74" s="24"/>
      <c r="C74" s="25"/>
    </row>
    <row r="79" spans="1:7" s="28" customFormat="1" ht="41.25" customHeight="1" x14ac:dyDescent="0.2">
      <c r="A79" s="26" t="s">
        <v>49</v>
      </c>
      <c r="B79" s="26"/>
      <c r="C79" s="27"/>
      <c r="D79" s="28">
        <f>IF(E47="Danger",3,IF(E47="Risques avérés",18,IF(E47="Peu de risque",48,IF(E47="Sûr",60))))</f>
        <v>3</v>
      </c>
      <c r="E79" s="29"/>
      <c r="F79" s="6"/>
      <c r="G79" s="13"/>
    </row>
    <row r="80" spans="1:7" s="28" customFormat="1" x14ac:dyDescent="0.2">
      <c r="A80" s="26" t="s">
        <v>50</v>
      </c>
      <c r="B80" s="26"/>
      <c r="C80" s="27"/>
      <c r="D80" s="28">
        <f>IF(E47="Danger",3,IF(E47="Risques avérés",18,IF(E47="Peu de risque",48,IF(E47="Sûr",80))))</f>
        <v>3</v>
      </c>
      <c r="F80" s="6"/>
      <c r="G80" s="13"/>
    </row>
    <row r="81" spans="1:7" s="28" customFormat="1" x14ac:dyDescent="0.2">
      <c r="A81" s="26" t="s">
        <v>51</v>
      </c>
      <c r="B81" s="26"/>
      <c r="C81" s="27"/>
      <c r="D81" s="28">
        <v>3</v>
      </c>
      <c r="F81" s="6"/>
      <c r="G81" s="13"/>
    </row>
    <row r="82" spans="1:7" s="28" customFormat="1" x14ac:dyDescent="0.2">
      <c r="A82" s="26" t="s">
        <v>52</v>
      </c>
      <c r="B82" s="26"/>
      <c r="C82" s="27"/>
      <c r="D82" s="28">
        <f>SUM(D51:D55)-(D80+D81)</f>
        <v>194</v>
      </c>
      <c r="F82" s="6"/>
      <c r="G82" s="13"/>
    </row>
    <row r="83" spans="1:7" s="28" customFormat="1" x14ac:dyDescent="0.2">
      <c r="A83" s="26"/>
      <c r="B83" s="26"/>
      <c r="C83" s="27"/>
      <c r="F83" s="6"/>
      <c r="G83" s="13"/>
    </row>
    <row r="88" spans="1:7" s="28" customFormat="1" x14ac:dyDescent="0.2">
      <c r="A88" s="26"/>
      <c r="B88" s="26"/>
      <c r="C88" s="27"/>
      <c r="F88" s="6"/>
      <c r="G88" s="13"/>
    </row>
    <row r="89" spans="1:7" s="28" customFormat="1" x14ac:dyDescent="0.2">
      <c r="A89" s="26"/>
      <c r="B89" s="26"/>
      <c r="C89" s="27"/>
      <c r="F89" s="6"/>
      <c r="G89" s="13"/>
    </row>
  </sheetData>
  <sheetProtection selectLockedCells="1"/>
  <mergeCells count="25">
    <mergeCell ref="A47:D47"/>
    <mergeCell ref="G40:G43"/>
    <mergeCell ref="G31:G34"/>
    <mergeCell ref="G35:G39"/>
    <mergeCell ref="G23:G25"/>
    <mergeCell ref="G26:G30"/>
    <mergeCell ref="D1:E3"/>
    <mergeCell ref="G4:G6"/>
    <mergeCell ref="G7:G11"/>
    <mergeCell ref="G12:G15"/>
    <mergeCell ref="G16:G22"/>
    <mergeCell ref="A1:C3"/>
    <mergeCell ref="A31:A39"/>
    <mergeCell ref="A4:A22"/>
    <mergeCell ref="A23:A30"/>
    <mergeCell ref="A40:A43"/>
    <mergeCell ref="B4:B6"/>
    <mergeCell ref="B7:B11"/>
    <mergeCell ref="B12:B15"/>
    <mergeCell ref="B16:B22"/>
    <mergeCell ref="B31:B34"/>
    <mergeCell ref="B35:B39"/>
    <mergeCell ref="B40:B43"/>
    <mergeCell ref="B23:B25"/>
    <mergeCell ref="B26:B30"/>
  </mergeCells>
  <phoneticPr fontId="1" type="noConversion"/>
  <conditionalFormatting sqref="E47">
    <cfRule type="containsText" dxfId="7" priority="6" operator="containsText" text="Sûr">
      <formula>NOT(ISERROR(SEARCH("Sûr",E47)))</formula>
    </cfRule>
    <cfRule type="containsText" dxfId="6" priority="8" operator="containsText" text="Peu de risque">
      <formula>NOT(ISERROR(SEARCH("Peu de risque",E47)))</formula>
    </cfRule>
    <cfRule type="containsText" dxfId="5" priority="9" operator="containsText" text="Risques avérés">
      <formula>NOT(ISERROR(SEARCH("Risques avérés",E47)))</formula>
    </cfRule>
    <cfRule type="containsText" dxfId="4" priority="10" operator="containsText" text="Danger">
      <formula>NOT(ISERROR(SEARCH("Danger",E47)))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9">
    <cfRule type="containsText" dxfId="3" priority="1" operator="containsText" text="Sûr">
      <formula>NOT(ISERROR(SEARCH("Sûr",E79)))</formula>
    </cfRule>
    <cfRule type="containsText" dxfId="2" priority="2" operator="containsText" text="Peu de risque">
      <formula>NOT(ISERROR(SEARCH("Peu de risque",E79)))</formula>
    </cfRule>
    <cfRule type="containsText" dxfId="1" priority="3" operator="containsText" text="Risques avérés">
      <formula>NOT(ISERROR(SEARCH("Risques avérés",E79)))</formula>
    </cfRule>
    <cfRule type="containsText" dxfId="0" priority="4" operator="containsText" text="Danger">
      <formula>NOT(ISERROR(SEARCH("Danger",E79)))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E4:E43">
      <formula1>"Jamais,Parfois,Souvent,Toujours"</formula1>
    </dataValidation>
  </dataValidations>
  <printOptions horizontalCentered="1"/>
  <pageMargins left="0.78740157480314965" right="0.78740157480314965" top="0.51181102362204722" bottom="0.51181102362204722" header="0.51181102362204722" footer="0.51181102362204722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M34" sqref="M34"/>
    </sheetView>
  </sheetViews>
  <sheetFormatPr baseColWidth="10" defaultRowHeight="12.75" x14ac:dyDescent="0.2"/>
  <cols>
    <col min="1" max="1" width="23.140625" style="7" bestFit="1" customWidth="1"/>
    <col min="2" max="16384" width="11.42578125" style="7"/>
  </cols>
  <sheetData>
    <row r="1" spans="1:3" ht="18.75" customHeight="1" x14ac:dyDescent="0.2">
      <c r="A1" s="38" t="s">
        <v>68</v>
      </c>
      <c r="B1" s="39"/>
    </row>
    <row r="2" spans="1:3" x14ac:dyDescent="0.2">
      <c r="A2" s="10" t="s">
        <v>58</v>
      </c>
      <c r="B2" s="10">
        <f>Questionnaire!G4</f>
        <v>0</v>
      </c>
      <c r="C2" s="8"/>
    </row>
    <row r="3" spans="1:3" x14ac:dyDescent="0.2">
      <c r="A3" s="10" t="s">
        <v>59</v>
      </c>
      <c r="B3" s="10">
        <f>Questionnaire!G7</f>
        <v>0</v>
      </c>
      <c r="C3" s="8"/>
    </row>
    <row r="4" spans="1:3" x14ac:dyDescent="0.2">
      <c r="A4" s="10" t="s">
        <v>60</v>
      </c>
      <c r="B4" s="10">
        <f>Questionnaire!G12</f>
        <v>0</v>
      </c>
      <c r="C4" s="8"/>
    </row>
    <row r="5" spans="1:3" x14ac:dyDescent="0.2">
      <c r="A5" s="10" t="s">
        <v>61</v>
      </c>
      <c r="B5" s="10">
        <f>Questionnaire!G16</f>
        <v>0</v>
      </c>
      <c r="C5" s="8"/>
    </row>
    <row r="6" spans="1:3" x14ac:dyDescent="0.2">
      <c r="A6" s="10" t="s">
        <v>62</v>
      </c>
      <c r="B6" s="10">
        <f>Questionnaire!G23</f>
        <v>0</v>
      </c>
      <c r="C6" s="8"/>
    </row>
    <row r="7" spans="1:3" x14ac:dyDescent="0.2">
      <c r="A7" s="10" t="s">
        <v>63</v>
      </c>
      <c r="B7" s="10">
        <f>Questionnaire!G26</f>
        <v>0</v>
      </c>
      <c r="C7" s="8"/>
    </row>
    <row r="8" spans="1:3" x14ac:dyDescent="0.2">
      <c r="A8" s="10" t="s">
        <v>64</v>
      </c>
      <c r="B8" s="10">
        <f>Questionnaire!G31</f>
        <v>0</v>
      </c>
      <c r="C8" s="8"/>
    </row>
    <row r="9" spans="1:3" x14ac:dyDescent="0.2">
      <c r="A9" s="10" t="s">
        <v>65</v>
      </c>
      <c r="B9" s="10">
        <f>Questionnaire!G35</f>
        <v>0</v>
      </c>
      <c r="C9" s="8"/>
    </row>
    <row r="10" spans="1:3" x14ac:dyDescent="0.2">
      <c r="A10" s="10" t="s">
        <v>66</v>
      </c>
      <c r="B10" s="10">
        <f>Questionnaire!G40</f>
        <v>0</v>
      </c>
      <c r="C10" s="8"/>
    </row>
    <row r="11" spans="1:3" x14ac:dyDescent="0.2">
      <c r="A11" s="11" t="s">
        <v>57</v>
      </c>
      <c r="B11" s="12">
        <f>SUM(B2:B10)</f>
        <v>0</v>
      </c>
      <c r="C11" s="8"/>
    </row>
    <row r="12" spans="1:3" x14ac:dyDescent="0.2">
      <c r="A12" s="9"/>
      <c r="B12" s="9"/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Questionnaire</vt:lpstr>
      <vt:lpstr>Synthèse</vt:lpstr>
      <vt:lpstr>Questionnaire!Zone_d_impression</vt:lpstr>
    </vt:vector>
  </TitlesOfParts>
  <Company>CHU ANGERS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DESPPA</dc:creator>
  <cp:lastModifiedBy>DESNAU Virginie</cp:lastModifiedBy>
  <cp:lastPrinted>2014-08-08T11:15:19Z</cp:lastPrinted>
  <dcterms:created xsi:type="dcterms:W3CDTF">2014-05-05T07:36:46Z</dcterms:created>
  <dcterms:modified xsi:type="dcterms:W3CDTF">2018-10-23T08:21:06Z</dcterms:modified>
</cp:coreProperties>
</file>